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кумент (1)" sheetId="1" r:id="rId1"/>
  </sheets>
  <definedNames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<sst xmlns="http://schemas.openxmlformats.org/spreadsheetml/2006/main" count="224" uniqueCount="137">
  <si>
    <t>Приложение № 3</t>
  </si>
  <si>
    <t>к решению Совета народных депутатов</t>
  </si>
  <si>
    <t>Илькинское сельское поселение</t>
  </si>
  <si>
    <t>От 23.05.2014              г. № 18</t>
  </si>
  <si>
    <t>Распределение бюджетных ассигнований по разделам, подразделам, целевым статьям (муниципальным программам МО Илькинское сельское поселение и непрограммным направлениям деятельности), группам видов расходов классификации расходов бюджета муниципального образования Илькинское сельское поселение на 2014 год</t>
  </si>
  <si>
    <t>тыс.руб.</t>
  </si>
  <si>
    <t>Наименование расходов</t>
  </si>
  <si>
    <t>Разд.</t>
  </si>
  <si>
    <t>Ц.ст.</t>
  </si>
  <si>
    <t>Расх.</t>
  </si>
  <si>
    <t>#Н/Д</t>
  </si>
  <si>
    <t>Сумма на 2014 год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</si>
  <si>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</si>
  <si>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</si>
  <si>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</si>
  <si>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</si>
  <si>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</si>
  <si>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по оплате труда высшего должностного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</si>
  <si>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7790011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</si>
  <si>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</si>
  <si>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, местных администраций</t>
  </si>
  <si>
    <t>0104</t>
  </si>
  <si>
    <t>Расходы на выплаты по оплате труда работников органов местного самоуправления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</si>
  <si>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</si>
  <si>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Расходы на обеспечение  функций  органов местного самоуправления в рамках непрограммных расходов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</si>
  <si>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9990019</t>
  </si>
  <si>
    <t>Расходы на обеспечение  функций  органов местного самоуправления в рамках непрограммных расходов (Закупка товаров, работ и услуг для муниципальных нужд)</t>
  </si>
  <si>
    <t>200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</si>
  <si>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</t>
  </si>
  <si>
    <t>9998088</t>
  </si>
  <si>
    <t>500</t>
  </si>
  <si>
    <t>9998095</t>
  </si>
  <si>
    <t>9998096</t>
  </si>
  <si>
    <t>Резервные фонды</t>
  </si>
  <si>
    <t>0111</t>
  </si>
  <si>
    <t>Резервный фонд администрации МО Илькинское сельское поселение в рамках непрограммных расходов органов местного самоуправления (иные бюджетные ассигнования)</t>
  </si>
  <si>
    <t>9992082</t>
  </si>
  <si>
    <t>800</t>
  </si>
  <si>
    <t>Другие общегосударственные вопросы</t>
  </si>
  <si>
    <t>0113</t>
  </si>
  <si>
    <t>9998068</t>
  </si>
  <si>
    <t>О113</t>
  </si>
  <si>
    <t>9998079</t>
  </si>
  <si>
    <t>Оценка недвижимости, признание прав и регулирование отношений по муниципальной собственности в рамках  непрограммных расходов исполнительных органов местных администраций (Закупка товаров, работ и услуг для государственных (муниципальных) нужд)</t>
  </si>
  <si>
    <t>9992085</t>
  </si>
  <si>
    <t>9998097</t>
  </si>
  <si>
    <t>9998098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</si>
  <si>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</si>
  <si>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</si>
  <si>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</si>
  <si>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</si>
  <si>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</si>
  <si>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9995118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</si>
  <si>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государственной власти, органов местного самоуправления и администрирование субвенций на осуществление первичного воинского учета в муниципальных образованиях, где отсутствуют военные комиссариаты" государственной программы Владимирской области "Управление государственными финансами и государственным долгом Владимирской области" (Закупка товаров, работ и услуг для муниципальных нужд)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</si>
  <si>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</si>
  <si>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</si>
  <si>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</si>
  <si>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</si>
  <si>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Расходы на мероприятия по муниципальной программе "Защита населения и территорий от чрезвычайных ситуаций, обеспечение пожарной безопасности и безопасности людей на водных объектах муниципального образования Илькинское сельское поселение Меленковского района Владимирской области на 2013 - 2015 г.г.» </t>
  </si>
  <si>
    <t>0902081</t>
  </si>
  <si>
    <t xml:space="preserve">      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</si>
  <si>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9998069</t>
  </si>
  <si>
    <t>Национальная экономика</t>
  </si>
  <si>
    <t>0400</t>
  </si>
  <si>
    <t>Дорожное хозяйство (дорожные фонды)</t>
  </si>
  <si>
    <t>0409</t>
  </si>
  <si>
    <t xml:space="preserve">           Содержание, капитальный ремонт и ремонт автомобильных  дорог общего пользования местного значения за счет средств муниципального дорожного фонда (Закупка товаров, работ и услуг для государственных (муниципальных) нужд)</t>
  </si>
  <si>
    <t>9992006</t>
  </si>
  <si>
    <t>Другие вопросы в области национальной экономике</t>
  </si>
  <si>
    <t>0412</t>
  </si>
  <si>
    <t xml:space="preserve">    Обеспечение территорий документацией для осуществления градостроительной деятельности в рамках подпрограммы "Обеспечение  территорий документацией для осуществления градостроительной деятельности" муниципальной программы "Обеспечение доступным и комфортным жильем населения Илькинского сельского поселения на 2014-2016 гг." (Закупка товаров, работ и услуг для государственных (муниципальных) нужд)</t>
  </si>
  <si>
    <t>0112008</t>
  </si>
  <si>
    <t>0117008</t>
  </si>
  <si>
    <t>Жилищно-коммунальное хозяйство</t>
  </si>
  <si>
    <t>0500</t>
  </si>
  <si>
    <t>Коммунальное хозяйство</t>
  </si>
  <si>
    <t>0502</t>
  </si>
  <si>
    <t>Развитие малоэтажного жилищного строительства в рамках подпрограммы "Стимулирование развития жилищного строительства" муниципальной программы "Обеспечение доступным и комфортным жильем населения муниципального образования Илькинское сельское поселение Меленковского района Владимирской области на 2014-2016 г.г."</t>
  </si>
  <si>
    <t>0128310</t>
  </si>
  <si>
    <t>Мероприятия, направленные на снижение потребления и потерь электрической энергии и на повышение надежности электроснабжения, в рамках муниципальной программы "Энергосбережение и повышение энергетической эффективности муниципального образования Илькинское сельское поселение Меленковского района Владимирской области на 2014 - 2016 годы" (Закупка товаров, работ и услуг для государственных (муниципальных) нужд)</t>
  </si>
  <si>
    <t>0502083</t>
  </si>
  <si>
    <t>Комлексное обустройство сельской местности объектами социальной и инженерной инфраструктуры, в рамках муниципальной программы "Устойчивое развитие сельских территории муниципального образования Илькинское сельское поселение Меленковского района Владимирской области на 2014 – 2016 г.г." (Капитальные вложения в объекты недвижимого имущества государственной (муниципальной) собственности)</t>
  </si>
  <si>
    <t>0204318</t>
  </si>
  <si>
    <t>400</t>
  </si>
  <si>
    <t>Благоустройство</t>
  </si>
  <si>
    <t>0503</t>
  </si>
  <si>
    <t xml:space="preserve">        Организация освещения улиц в рамках непрограммных расходов органов местного самоуправления (Закупка товаров, работ и услуг для государственных (муниципальных) нужд)</t>
  </si>
  <si>
    <t>9992001</t>
  </si>
  <si>
    <t>Содержание автомобильных дорог общего пользования</t>
  </si>
  <si>
    <t>9992002</t>
  </si>
  <si>
    <t xml:space="preserve">        Организация озеленения территории в рамках непрограммных расходов органов местного самоуправления (Закупка товаров, работ и услуг для государственных (муниципальных) нужд)</t>
  </si>
  <si>
    <t>9992003</t>
  </si>
  <si>
    <t xml:space="preserve">        Организация содержания мест захоронения в рамках непрограммных расходов органов местного самоуправления (Закупка товаров, работ и услуг для государственных (муниципальных) нужд)</t>
  </si>
  <si>
    <t>9992004</t>
  </si>
  <si>
    <t xml:space="preserve">        Прочие мероприятия по благоустройству (Закупка товаров, работ и услуг для государственных (муниципальных) нужд)</t>
  </si>
  <si>
    <t>9992005</t>
  </si>
  <si>
    <t>Другие вопросы в области жилищно-коммунального хозяйства</t>
  </si>
  <si>
    <t>0505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</si>
  <si>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</si>
  <si>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999ПП59</t>
  </si>
  <si>
    <t>600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</si>
  <si>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</si>
  <si>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</si>
  <si>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</si>
  <si>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</si>
  <si>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</si>
  <si>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</si>
  <si>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</si>
  <si>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</si>
  <si>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Расходы на обеспечение деятельности (оказание услуг) домов культуры  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</si>
  <si>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141ДЦ59</t>
  </si>
  <si>
    <t>Софинансирование расходов по повышению оплаты труда в  рамках подпрограммы "Расходы на обеспечение деятельности (оказание услуг) учреждения, обеспечивающего развитие культурно-досуговой деятельности и народного творчества"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 (Предоставление субсидий бюджетным, автономным учреждениям и иным некоммерческим организациям)</t>
  </si>
  <si>
    <t>141Д039</t>
  </si>
  <si>
    <t>Расходы на обеспечение деятельности (оказание услуг) библиотек 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</si>
  <si>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142БД59</t>
  </si>
  <si>
    <t>Софинансирование расходов по повышению оплаты труда в рамках подпрограммы "Расходы на обеспечение деятельности (оказание услуг) учреждения, обеспечивающего развитие библиотечного обслуживания поселения" в рамках программы "Сохранение и развитие культуры муниципального образования Илькинское сельское поселение Меленковского района Владимирской области на 2014 - 2016 гг"" (Предоставление субсидий бюджетным, автономным учреждениям и иным некоммерческим организациям)</t>
  </si>
  <si>
    <t>142Б039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</si>
  <si>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</si>
  <si>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9995146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</si>
  <si>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</si>
  <si>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9997039</t>
  </si>
  <si>
    <t>Другие вопросы в области культуры, кинематографии</t>
  </si>
  <si>
    <t>0804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</si>
  <si>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</si>
  <si>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О804</t>
  </si>
  <si>
    <t>9997023</t>
  </si>
  <si>
    <t>300</t>
  </si>
  <si>
    <t>Социальная политика</t>
  </si>
  <si>
    <t>1003</t>
  </si>
  <si>
    <t>адресная помощь населению по оплате коммунальных услуг</t>
  </si>
  <si>
    <t>9992010</t>
  </si>
  <si>
    <t>Физическая культура и спорт</t>
  </si>
  <si>
    <t>1100</t>
  </si>
  <si>
    <t xml:space="preserve">Физическая культура  </t>
  </si>
  <si>
    <t>1101</t>
  </si>
  <si>
    <t>9998099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</si>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</sst>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top" shrinkToFit="1"/>
    </xf>
    <xf numFmtId="166" fontId="3" fillId="2" borderId="1" xfId="0" applyNumberFormat="1" applyFont="1" applyFill="1" applyBorder="1" applyAlignment="1">
      <alignment horizontal="center" vertical="top" shrinkToFit="1"/>
    </xf>
    <xf numFmtId="165" fontId="2" fillId="0" borderId="1" xfId="0" applyNumberFormat="1" applyFont="1" applyFill="1" applyBorder="1" applyAlignment="1">
      <alignment horizontal="center" vertical="top" shrinkToFit="1"/>
    </xf>
    <xf numFmtId="165" fontId="3" fillId="3" borderId="2" xfId="0" applyNumberFormat="1" applyFont="1" applyFill="1" applyBorder="1" applyAlignment="1">
      <alignment horizontal="right" vertical="top" shrinkToFit="1"/>
    </xf>
    <xf numFmtId="165" fontId="3" fillId="3" borderId="1" xfId="0" applyNumberFormat="1" applyFont="1" applyFill="1" applyBorder="1" applyAlignment="1">
      <alignment horizontal="right" vertical="top" shrinkToFit="1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2" borderId="1" xfId="0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top" shrinkToFit="1"/>
    </xf>
    <xf numFmtId="165" fontId="3" fillId="0" borderId="1" xfId="0" applyNumberFormat="1" applyFont="1" applyFill="1" applyBorder="1" applyAlignment="1">
      <alignment horizontal="center" vertical="top" shrinkToFit="1"/>
    </xf>
    <xf numFmtId="167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shrinkToFit="1"/>
    </xf>
    <xf numFmtId="165" fontId="2" fillId="2" borderId="1" xfId="0" applyNumberFormat="1" applyFont="1" applyFill="1" applyBorder="1" applyAlignment="1">
      <alignment horizontal="center" vertical="top" shrinkToFit="1"/>
    </xf>
    <xf numFmtId="167" fontId="3" fillId="0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top" shrinkToFit="1"/>
    </xf>
    <xf numFmtId="164" fontId="2" fillId="0" borderId="1" xfId="0" applyFont="1" applyFill="1" applyBorder="1" applyAlignment="1">
      <alignment vertical="top" wrapText="1"/>
    </xf>
    <xf numFmtId="165" fontId="3" fillId="2" borderId="2" xfId="0" applyNumberFormat="1" applyFont="1" applyFill="1" applyBorder="1" applyAlignment="1">
      <alignment horizontal="right" vertical="top" shrinkToFit="1"/>
    </xf>
    <xf numFmtId="165" fontId="3" fillId="2" borderId="1" xfId="0" applyNumberFormat="1" applyFont="1" applyFill="1" applyBorder="1" applyAlignment="1">
      <alignment horizontal="right" vertical="top" shrinkToFit="1"/>
    </xf>
    <xf numFmtId="164" fontId="2" fillId="2" borderId="0" xfId="0" applyFont="1" applyFill="1" applyAlignment="1">
      <alignment/>
    </xf>
    <xf numFmtId="166" fontId="3" fillId="0" borderId="1" xfId="0" applyNumberFormat="1" applyFont="1" applyFill="1" applyBorder="1" applyAlignment="1">
      <alignment horizontal="center" vertical="top" shrinkToFit="1"/>
    </xf>
    <xf numFmtId="164" fontId="2" fillId="0" borderId="1" xfId="0" applyFont="1" applyBorder="1" applyAlignment="1">
      <alignment wrapText="1"/>
    </xf>
    <xf numFmtId="164" fontId="5" fillId="2" borderId="1" xfId="0" applyFont="1" applyFill="1" applyBorder="1" applyAlignment="1">
      <alignment horizontal="left" vertical="top" wrapText="1" shrinkToFit="1"/>
    </xf>
    <xf numFmtId="164" fontId="7" fillId="2" borderId="1" xfId="0" applyFont="1" applyFill="1" applyBorder="1" applyAlignment="1">
      <alignment horizontal="left" vertical="top" wrapText="1" shrinkToFit="1"/>
    </xf>
    <xf numFmtId="164" fontId="5" fillId="2" borderId="1" xfId="0" applyFont="1" applyFill="1" applyBorder="1" applyAlignment="1">
      <alignment horizontal="justify" vertical="top" wrapText="1"/>
    </xf>
    <xf numFmtId="164" fontId="2" fillId="0" borderId="0" xfId="0" applyFont="1" applyAlignment="1">
      <alignment vertical="center" wrapText="1"/>
    </xf>
    <xf numFmtId="164" fontId="2" fillId="0" borderId="1" xfId="0" applyFont="1" applyFill="1" applyBorder="1" applyAlignment="1">
      <alignment horizontal="justify" vertical="top" wrapText="1"/>
    </xf>
    <xf numFmtId="166" fontId="8" fillId="0" borderId="1" xfId="0" applyNumberFormat="1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horizontal="center" vertical="top" shrinkToFit="1"/>
    </xf>
    <xf numFmtId="165" fontId="5" fillId="0" borderId="1" xfId="0" applyNumberFormat="1" applyFont="1" applyFill="1" applyBorder="1" applyAlignment="1">
      <alignment horizontal="center" vertical="top" shrinkToFit="1"/>
    </xf>
    <xf numFmtId="165" fontId="7" fillId="3" borderId="2" xfId="0" applyNumberFormat="1" applyFont="1" applyFill="1" applyBorder="1" applyAlignment="1">
      <alignment horizontal="right" vertical="top" shrinkToFit="1"/>
    </xf>
    <xf numFmtId="165" fontId="7" fillId="3" borderId="1" xfId="0" applyNumberFormat="1" applyFont="1" applyFill="1" applyBorder="1" applyAlignment="1">
      <alignment horizontal="right" vertical="top" shrinkToFit="1"/>
    </xf>
    <xf numFmtId="164" fontId="5" fillId="0" borderId="0" xfId="0" applyFont="1" applyAlignment="1">
      <alignment/>
    </xf>
    <xf numFmtId="165" fontId="7" fillId="3" borderId="3" xfId="0" applyNumberFormat="1" applyFont="1" applyFill="1" applyBorder="1" applyAlignment="1">
      <alignment horizontal="right" vertical="top" shrinkToFit="1"/>
    </xf>
    <xf numFmtId="166" fontId="9" fillId="0" borderId="1" xfId="0" applyNumberFormat="1" applyFont="1" applyFill="1" applyBorder="1" applyAlignment="1">
      <alignment horizontal="center" vertical="top" shrinkToFit="1"/>
    </xf>
    <xf numFmtId="167" fontId="3" fillId="2" borderId="1" xfId="0" applyNumberFormat="1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3" borderId="3" xfId="0" applyNumberFormat="1" applyFont="1" applyFill="1" applyBorder="1" applyAlignment="1">
      <alignment horizontal="right" vertical="top" shrinkToFit="1"/>
    </xf>
    <xf numFmtId="164" fontId="2" fillId="2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tabSelected="1" workbookViewId="0" topLeftCell="A1">
      <selection activeCell="J7" sqref="J7"/>
    </sheetView>
  </sheetViews>
  <sheetFormatPr defaultColWidth="9.00390625" defaultRowHeight="12.75" outlineLevelRow="5"/>
  <cols>
    <col min="1" max="1" width="40.00390625" style="1" customWidth="1"/>
    <col min="2" max="2" width="7.75390625" style="1" customWidth="1"/>
    <col min="3" max="3" width="9.75390625" style="1" customWidth="1"/>
    <col min="4" max="4" width="7.75390625" style="1" customWidth="1"/>
    <col min="5" max="6" width="0" style="1" hidden="1" customWidth="1"/>
    <col min="7" max="7" width="11.75390625" style="2" customWidth="1"/>
    <col min="8" max="9" width="0" style="1" hidden="1" customWidth="1"/>
    <col min="10" max="10" width="10.875" style="1" customWidth="1"/>
    <col min="11" max="16384" width="9.125" style="1" customWidth="1"/>
  </cols>
  <sheetData>
    <row r="1" spans="1:9" ht="12.75">
      <c r="A1" s="3"/>
      <c r="B1" s="1" t="s">
        <v>0</v>
      </c>
      <c r="E1" s="3"/>
      <c r="F1" s="3"/>
      <c r="H1" s="4"/>
      <c r="I1" s="4"/>
    </row>
    <row r="2" spans="1:9" ht="12.75">
      <c r="A2" s="5"/>
      <c r="B2" s="1" t="s">
        <v>1</v>
      </c>
      <c r="E2" s="5"/>
      <c r="F2" s="5"/>
      <c r="H2" s="6"/>
      <c r="I2" s="6"/>
    </row>
    <row r="3" spans="1:9" ht="12.75">
      <c r="A3" s="5"/>
      <c r="B3" s="1" t="s">
        <v>2</v>
      </c>
      <c r="E3" s="5"/>
      <c r="F3" s="5"/>
      <c r="H3" s="6"/>
      <c r="I3" s="6"/>
    </row>
    <row r="4" spans="1:9" ht="14.25">
      <c r="A4" s="7"/>
      <c r="B4" s="7" t="s">
        <v>3</v>
      </c>
      <c r="C4" s="7"/>
      <c r="D4" s="7"/>
      <c r="E4" s="7"/>
      <c r="F4" s="7"/>
      <c r="G4" s="8"/>
      <c r="H4" s="6"/>
      <c r="I4" s="6"/>
    </row>
    <row r="5" spans="1:9" ht="12.75">
      <c r="A5" s="5"/>
      <c r="B5" s="5"/>
      <c r="C5" s="5"/>
      <c r="D5" s="5"/>
      <c r="E5" s="5"/>
      <c r="F5" s="5"/>
      <c r="H5" s="6"/>
      <c r="I5" s="6"/>
    </row>
    <row r="6" spans="1:9" ht="12.75">
      <c r="A6" s="9"/>
      <c r="B6" s="9"/>
      <c r="C6" s="9"/>
      <c r="D6" s="9"/>
      <c r="E6" s="9"/>
      <c r="F6" s="9"/>
      <c r="G6" s="9"/>
      <c r="H6" s="6"/>
      <c r="I6" s="6"/>
    </row>
    <row r="7" spans="1:9" ht="75" customHeight="1">
      <c r="A7" s="10" t="s">
        <v>4</v>
      </c>
      <c r="B7" s="10"/>
      <c r="C7" s="10"/>
      <c r="D7" s="10"/>
      <c r="E7" s="10"/>
      <c r="F7" s="10"/>
      <c r="G7" s="10"/>
      <c r="H7" s="6"/>
      <c r="I7" s="6"/>
    </row>
    <row r="8" spans="1:9" ht="12.75">
      <c r="A8" s="6"/>
      <c r="B8" s="6"/>
      <c r="C8" s="6"/>
      <c r="D8" s="6"/>
      <c r="E8" s="6"/>
      <c r="F8" s="6"/>
      <c r="G8" s="11"/>
      <c r="H8" s="6"/>
      <c r="I8" s="6"/>
    </row>
    <row r="9" spans="1:9" ht="12.75">
      <c r="A9" s="12" t="s">
        <v>5</v>
      </c>
      <c r="B9" s="12"/>
      <c r="C9" s="12"/>
      <c r="D9" s="12"/>
      <c r="E9" s="12"/>
      <c r="F9" s="12"/>
      <c r="G9" s="12"/>
      <c r="H9" s="12"/>
      <c r="I9" s="12"/>
    </row>
    <row r="10" spans="1:9" ht="25.5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10</v>
      </c>
      <c r="G10" s="14" t="s">
        <v>11</v>
      </c>
      <c r="H10" s="15" t="s">
        <v>10</v>
      </c>
      <c r="I10" s="16" t="s">
        <v>10</v>
      </c>
    </row>
    <row r="11" spans="1:9" ht="12.75">
      <c r="A11" s="17" t="s">
        <v>12</v>
      </c>
      <c r="B11" s="13"/>
      <c r="C11" s="13"/>
      <c r="D11" s="13"/>
      <c r="E11" s="13"/>
      <c r="F11" s="13"/>
      <c r="G11" s="18">
        <f>G12+G31+G35+G39+G45+G60+G63+G75+G73</f>
        <v>19780.190000000002</v>
      </c>
      <c r="H11" s="15"/>
      <c r="I11" s="16"/>
    </row>
    <row r="12" spans="1:9" ht="12.75">
      <c r="A12" s="17" t="s">
        <v>13</v>
      </c>
      <c r="B12" s="19" t="s">
        <v>14</v>
      </c>
      <c r="C12" s="13"/>
      <c r="D12" s="13"/>
      <c r="E12" s="13"/>
      <c r="F12" s="13"/>
      <c r="G12" s="18">
        <f>G13+G15+G22+G24</f>
        <v>2414.5</v>
      </c>
      <c r="H12" s="15"/>
      <c r="I12" s="16"/>
    </row>
    <row r="13" spans="1:9" ht="38.25">
      <c r="A13" s="20" t="s">
        <v>15</v>
      </c>
      <c r="B13" s="21" t="s">
        <v>16</v>
      </c>
      <c r="C13" s="13"/>
      <c r="D13" s="13"/>
      <c r="E13" s="13"/>
      <c r="F13" s="13"/>
      <c r="G13" s="22">
        <f>G14</f>
        <v>589</v>
      </c>
      <c r="H13" s="15"/>
      <c r="I13" s="16"/>
    </row>
    <row r="14" spans="1:11" s="30" customFormat="1" ht="100.5" customHeight="1">
      <c r="A14" s="23" t="s">
        <v>17</v>
      </c>
      <c r="B14" s="24" t="s">
        <v>16</v>
      </c>
      <c r="C14" s="24" t="s">
        <v>18</v>
      </c>
      <c r="D14" s="24" t="s">
        <v>19</v>
      </c>
      <c r="E14" s="25"/>
      <c r="F14" s="25"/>
      <c r="G14" s="26">
        <v>589</v>
      </c>
      <c r="H14" s="27"/>
      <c r="I14" s="28"/>
      <c r="J14" s="29"/>
      <c r="K14" s="29"/>
    </row>
    <row r="15" spans="1:10" s="30" customFormat="1" ht="63" customHeight="1">
      <c r="A15" s="23" t="s">
        <v>20</v>
      </c>
      <c r="B15" s="24" t="s">
        <v>21</v>
      </c>
      <c r="C15" s="24"/>
      <c r="D15" s="24"/>
      <c r="E15" s="25"/>
      <c r="F15" s="25"/>
      <c r="G15" s="26">
        <f>G16+G17+G18+G19+G20+G21</f>
        <v>1201</v>
      </c>
      <c r="H15" s="27"/>
      <c r="I15" s="28"/>
      <c r="J15" s="29"/>
    </row>
    <row r="16" spans="1:9" s="30" customFormat="1" ht="102" outlineLevel="1">
      <c r="A16" s="20" t="s">
        <v>22</v>
      </c>
      <c r="B16" s="24" t="s">
        <v>21</v>
      </c>
      <c r="C16" s="24" t="s">
        <v>23</v>
      </c>
      <c r="D16" s="24" t="s">
        <v>19</v>
      </c>
      <c r="E16" s="25"/>
      <c r="F16" s="25"/>
      <c r="G16" s="26">
        <v>971</v>
      </c>
      <c r="H16" s="27"/>
      <c r="I16" s="28"/>
    </row>
    <row r="17" spans="1:9" ht="102" outlineLevel="2">
      <c r="A17" s="23" t="s">
        <v>24</v>
      </c>
      <c r="B17" s="24" t="s">
        <v>21</v>
      </c>
      <c r="C17" s="24" t="s">
        <v>25</v>
      </c>
      <c r="D17" s="24" t="s">
        <v>19</v>
      </c>
      <c r="E17" s="24"/>
      <c r="F17" s="24"/>
      <c r="G17" s="26">
        <v>1</v>
      </c>
      <c r="H17" s="27"/>
      <c r="I17" s="28"/>
    </row>
    <row r="18" spans="1:9" ht="60.75" customHeight="1" outlineLevel="3">
      <c r="A18" s="23" t="s">
        <v>26</v>
      </c>
      <c r="B18" s="24" t="s">
        <v>21</v>
      </c>
      <c r="C18" s="24" t="s">
        <v>25</v>
      </c>
      <c r="D18" s="24" t="s">
        <v>27</v>
      </c>
      <c r="E18" s="24"/>
      <c r="F18" s="24"/>
      <c r="G18" s="26">
        <v>50</v>
      </c>
      <c r="H18" s="27"/>
      <c r="I18" s="28"/>
    </row>
    <row r="19" spans="1:9" ht="64.5" customHeight="1" outlineLevel="4">
      <c r="A19" s="20" t="s">
        <v>28</v>
      </c>
      <c r="B19" s="24" t="s">
        <v>21</v>
      </c>
      <c r="C19" s="24" t="s">
        <v>29</v>
      </c>
      <c r="D19" s="24" t="s">
        <v>30</v>
      </c>
      <c r="E19" s="24"/>
      <c r="F19" s="24"/>
      <c r="G19" s="26">
        <v>60</v>
      </c>
      <c r="H19" s="27"/>
      <c r="I19" s="28"/>
    </row>
    <row r="20" spans="1:13" ht="79.5" customHeight="1" outlineLevel="5">
      <c r="A20" s="20" t="s">
        <v>28</v>
      </c>
      <c r="B20" s="24" t="s">
        <v>21</v>
      </c>
      <c r="C20" s="24" t="s">
        <v>31</v>
      </c>
      <c r="D20" s="24" t="s">
        <v>30</v>
      </c>
      <c r="E20" s="24"/>
      <c r="F20" s="24"/>
      <c r="G20" s="26">
        <v>59</v>
      </c>
      <c r="H20" s="27"/>
      <c r="I20" s="28"/>
      <c r="J20" s="31"/>
      <c r="K20" s="32"/>
      <c r="L20" s="32"/>
      <c r="M20" s="32"/>
    </row>
    <row r="21" spans="1:13" ht="81.75" customHeight="1" outlineLevel="5">
      <c r="A21" s="20" t="s">
        <v>28</v>
      </c>
      <c r="B21" s="24" t="s">
        <v>21</v>
      </c>
      <c r="C21" s="24" t="s">
        <v>32</v>
      </c>
      <c r="D21" s="24" t="s">
        <v>30</v>
      </c>
      <c r="E21" s="24"/>
      <c r="F21" s="24"/>
      <c r="G21" s="26">
        <v>60</v>
      </c>
      <c r="H21" s="27"/>
      <c r="I21" s="28"/>
      <c r="K21" s="32"/>
      <c r="L21" s="32"/>
      <c r="M21" s="32"/>
    </row>
    <row r="22" spans="1:13" ht="23.25" customHeight="1" outlineLevel="5">
      <c r="A22" s="20" t="s">
        <v>33</v>
      </c>
      <c r="B22" s="24" t="s">
        <v>34</v>
      </c>
      <c r="C22" s="24"/>
      <c r="D22" s="24"/>
      <c r="E22" s="24"/>
      <c r="F22" s="24"/>
      <c r="G22" s="26">
        <f>G23</f>
        <v>100</v>
      </c>
      <c r="H22" s="27"/>
      <c r="I22" s="28"/>
      <c r="K22" s="32"/>
      <c r="L22" s="32"/>
      <c r="M22" s="32"/>
    </row>
    <row r="23" spans="1:13" ht="63.75" outlineLevel="2">
      <c r="A23" s="33" t="s">
        <v>35</v>
      </c>
      <c r="B23" s="24" t="s">
        <v>34</v>
      </c>
      <c r="C23" s="24" t="s">
        <v>36</v>
      </c>
      <c r="D23" s="24" t="s">
        <v>37</v>
      </c>
      <c r="E23" s="34"/>
      <c r="F23" s="34"/>
      <c r="G23" s="26">
        <v>100</v>
      </c>
      <c r="H23" s="27"/>
      <c r="I23" s="28"/>
      <c r="K23" s="32"/>
      <c r="L23" s="32"/>
      <c r="M23" s="32"/>
    </row>
    <row r="24" spans="1:13" ht="12.75" outlineLevel="2">
      <c r="A24" s="33" t="s">
        <v>38</v>
      </c>
      <c r="B24" s="24" t="s">
        <v>39</v>
      </c>
      <c r="C24" s="24"/>
      <c r="D24" s="24"/>
      <c r="E24" s="34"/>
      <c r="F24" s="34"/>
      <c r="G24" s="26">
        <f>G26+G27+G28+G29+G30+G25</f>
        <v>524.5</v>
      </c>
      <c r="H24" s="27"/>
      <c r="I24" s="28"/>
      <c r="K24" s="32"/>
      <c r="L24" s="32"/>
      <c r="M24" s="32"/>
    </row>
    <row r="25" spans="1:13" ht="89.25" outlineLevel="2">
      <c r="A25" s="20" t="s">
        <v>28</v>
      </c>
      <c r="B25" s="24" t="s">
        <v>39</v>
      </c>
      <c r="C25" s="24" t="s">
        <v>40</v>
      </c>
      <c r="D25" s="24" t="s">
        <v>30</v>
      </c>
      <c r="E25" s="24"/>
      <c r="F25" s="24"/>
      <c r="G25" s="26">
        <v>18.4</v>
      </c>
      <c r="H25" s="27"/>
      <c r="I25" s="28"/>
      <c r="K25" s="32"/>
      <c r="L25" s="32"/>
      <c r="M25" s="32"/>
    </row>
    <row r="26" spans="1:12" ht="89.25" outlineLevel="3">
      <c r="A26" s="20" t="s">
        <v>28</v>
      </c>
      <c r="B26" s="24" t="s">
        <v>41</v>
      </c>
      <c r="C26" s="24" t="s">
        <v>42</v>
      </c>
      <c r="D26" s="24" t="s">
        <v>30</v>
      </c>
      <c r="E26" s="24"/>
      <c r="F26" s="24"/>
      <c r="G26" s="26">
        <v>326.5</v>
      </c>
      <c r="H26" s="27"/>
      <c r="I26" s="28"/>
      <c r="K26" s="32"/>
      <c r="L26" s="32"/>
    </row>
    <row r="27" spans="1:9" ht="89.25" outlineLevel="5">
      <c r="A27" s="20" t="s">
        <v>43</v>
      </c>
      <c r="B27" s="24" t="s">
        <v>39</v>
      </c>
      <c r="C27" s="24" t="s">
        <v>44</v>
      </c>
      <c r="D27" s="24" t="s">
        <v>27</v>
      </c>
      <c r="E27" s="24"/>
      <c r="F27" s="24"/>
      <c r="G27" s="26">
        <v>55.2</v>
      </c>
      <c r="H27" s="27"/>
      <c r="I27" s="28"/>
    </row>
    <row r="28" spans="1:9" ht="89.25" outlineLevel="5">
      <c r="A28" s="20" t="s">
        <v>28</v>
      </c>
      <c r="B28" s="24" t="s">
        <v>39</v>
      </c>
      <c r="C28" s="24" t="s">
        <v>32</v>
      </c>
      <c r="D28" s="24" t="s">
        <v>30</v>
      </c>
      <c r="E28" s="24"/>
      <c r="F28" s="24"/>
      <c r="G28" s="26">
        <v>68.5</v>
      </c>
      <c r="H28" s="27"/>
      <c r="I28" s="28"/>
    </row>
    <row r="29" spans="1:9" ht="89.25" outlineLevel="5">
      <c r="A29" s="20" t="s">
        <v>28</v>
      </c>
      <c r="B29" s="24" t="s">
        <v>39</v>
      </c>
      <c r="C29" s="24" t="s">
        <v>45</v>
      </c>
      <c r="D29" s="24" t="s">
        <v>30</v>
      </c>
      <c r="E29" s="24"/>
      <c r="F29" s="24"/>
      <c r="G29" s="26">
        <v>37.5</v>
      </c>
      <c r="H29" s="27"/>
      <c r="I29" s="28"/>
    </row>
    <row r="30" spans="1:9" ht="84" customHeight="1" outlineLevel="5">
      <c r="A30" s="20" t="s">
        <v>28</v>
      </c>
      <c r="B30" s="24" t="s">
        <v>39</v>
      </c>
      <c r="C30" s="24" t="s">
        <v>46</v>
      </c>
      <c r="D30" s="24" t="s">
        <v>30</v>
      </c>
      <c r="E30" s="24"/>
      <c r="F30" s="24"/>
      <c r="G30" s="26">
        <v>18.4</v>
      </c>
      <c r="H30" s="27"/>
      <c r="I30" s="28"/>
    </row>
    <row r="31" spans="1:9" ht="20.25" customHeight="1" outlineLevel="5">
      <c r="A31" s="17" t="s">
        <v>47</v>
      </c>
      <c r="B31" s="25" t="s">
        <v>48</v>
      </c>
      <c r="C31" s="24"/>
      <c r="D31" s="24"/>
      <c r="E31" s="24"/>
      <c r="F31" s="24"/>
      <c r="G31" s="35">
        <f>G32</f>
        <v>147</v>
      </c>
      <c r="H31" s="27"/>
      <c r="I31" s="28"/>
    </row>
    <row r="32" spans="1:9" ht="20.25" customHeight="1" outlineLevel="5">
      <c r="A32" s="20" t="s">
        <v>49</v>
      </c>
      <c r="B32" s="24" t="s">
        <v>50</v>
      </c>
      <c r="C32" s="24"/>
      <c r="D32" s="24"/>
      <c r="E32" s="24"/>
      <c r="F32" s="24"/>
      <c r="G32" s="26">
        <f>G33+G34</f>
        <v>147</v>
      </c>
      <c r="H32" s="27"/>
      <c r="I32" s="28"/>
    </row>
    <row r="33" spans="1:9" s="30" customFormat="1" ht="242.25" outlineLevel="1">
      <c r="A33" s="36" t="s">
        <v>51</v>
      </c>
      <c r="B33" s="37" t="s">
        <v>50</v>
      </c>
      <c r="C33" s="37" t="s">
        <v>52</v>
      </c>
      <c r="D33" s="37" t="s">
        <v>19</v>
      </c>
      <c r="E33" s="37"/>
      <c r="F33" s="37"/>
      <c r="G33" s="26">
        <v>132</v>
      </c>
      <c r="H33" s="27">
        <v>0</v>
      </c>
      <c r="I33" s="28">
        <v>0</v>
      </c>
    </row>
    <row r="34" spans="1:9" ht="204" outlineLevel="2">
      <c r="A34" s="36" t="s">
        <v>53</v>
      </c>
      <c r="B34" s="24" t="s">
        <v>50</v>
      </c>
      <c r="C34" s="24" t="s">
        <v>52</v>
      </c>
      <c r="D34" s="24" t="s">
        <v>27</v>
      </c>
      <c r="E34" s="24"/>
      <c r="F34" s="24"/>
      <c r="G34" s="38">
        <v>15</v>
      </c>
      <c r="H34" s="27">
        <v>0</v>
      </c>
      <c r="I34" s="28">
        <v>0</v>
      </c>
    </row>
    <row r="35" spans="1:9" ht="25.5" outlineLevel="2">
      <c r="A35" s="39" t="s">
        <v>54</v>
      </c>
      <c r="B35" s="25" t="s">
        <v>55</v>
      </c>
      <c r="C35" s="24"/>
      <c r="D35" s="24"/>
      <c r="E35" s="24"/>
      <c r="F35" s="24"/>
      <c r="G35" s="40">
        <f>G36</f>
        <v>431.5</v>
      </c>
      <c r="H35" s="27"/>
      <c r="I35" s="28"/>
    </row>
    <row r="36" spans="1:9" ht="38.25" outlineLevel="2">
      <c r="A36" s="36" t="s">
        <v>56</v>
      </c>
      <c r="B36" s="24" t="s">
        <v>57</v>
      </c>
      <c r="C36" s="24"/>
      <c r="D36" s="24"/>
      <c r="E36" s="24"/>
      <c r="F36" s="24"/>
      <c r="G36" s="38">
        <f>G37+G38</f>
        <v>431.5</v>
      </c>
      <c r="H36" s="27"/>
      <c r="I36" s="28"/>
    </row>
    <row r="37" spans="1:9" ht="102" outlineLevel="3">
      <c r="A37" s="41" t="s">
        <v>58</v>
      </c>
      <c r="B37" s="37" t="s">
        <v>57</v>
      </c>
      <c r="C37" s="37" t="s">
        <v>59</v>
      </c>
      <c r="D37" s="37" t="s">
        <v>27</v>
      </c>
      <c r="E37" s="37"/>
      <c r="F37" s="37"/>
      <c r="G37" s="26">
        <v>300</v>
      </c>
      <c r="H37" s="27">
        <v>0</v>
      </c>
      <c r="I37" s="28">
        <v>0</v>
      </c>
    </row>
    <row r="38" spans="1:9" s="44" customFormat="1" ht="76.5" outlineLevel="3">
      <c r="A38" s="20" t="s">
        <v>60</v>
      </c>
      <c r="B38" s="37" t="s">
        <v>57</v>
      </c>
      <c r="C38" s="37" t="s">
        <v>61</v>
      </c>
      <c r="D38" s="37" t="s">
        <v>30</v>
      </c>
      <c r="E38" s="37"/>
      <c r="F38" s="37"/>
      <c r="G38" s="26">
        <v>131.5</v>
      </c>
      <c r="H38" s="42"/>
      <c r="I38" s="43"/>
    </row>
    <row r="39" spans="1:9" s="44" customFormat="1" ht="12.75" outlineLevel="3">
      <c r="A39" s="17" t="s">
        <v>62</v>
      </c>
      <c r="B39" s="45" t="s">
        <v>63</v>
      </c>
      <c r="C39" s="37"/>
      <c r="D39" s="37"/>
      <c r="E39" s="37"/>
      <c r="F39" s="37"/>
      <c r="G39" s="26">
        <f>G40+G42</f>
        <v>1972.2</v>
      </c>
      <c r="H39" s="42"/>
      <c r="I39" s="43"/>
    </row>
    <row r="40" spans="1:9" s="44" customFormat="1" ht="12.75" outlineLevel="3">
      <c r="A40" s="20" t="s">
        <v>64</v>
      </c>
      <c r="B40" s="37" t="s">
        <v>65</v>
      </c>
      <c r="C40" s="37"/>
      <c r="D40" s="37"/>
      <c r="E40" s="37"/>
      <c r="F40" s="37"/>
      <c r="G40" s="26">
        <f>G41</f>
        <v>1664</v>
      </c>
      <c r="H40" s="42"/>
      <c r="I40" s="43"/>
    </row>
    <row r="41" spans="1:9" ht="76.5" outlineLevel="3">
      <c r="A41" s="46" t="s">
        <v>66</v>
      </c>
      <c r="B41" s="24" t="s">
        <v>65</v>
      </c>
      <c r="C41" s="24" t="s">
        <v>67</v>
      </c>
      <c r="D41" s="24" t="s">
        <v>27</v>
      </c>
      <c r="E41" s="24"/>
      <c r="F41" s="24"/>
      <c r="G41" s="26">
        <v>1664</v>
      </c>
      <c r="H41" s="27">
        <v>0</v>
      </c>
      <c r="I41" s="28">
        <v>0</v>
      </c>
    </row>
    <row r="42" spans="1:9" ht="25.5" outlineLevel="3">
      <c r="A42" s="46" t="s">
        <v>68</v>
      </c>
      <c r="B42" s="24" t="s">
        <v>69</v>
      </c>
      <c r="C42" s="24"/>
      <c r="D42" s="24"/>
      <c r="E42" s="24"/>
      <c r="F42" s="24"/>
      <c r="G42" s="26">
        <f>G43+G44</f>
        <v>308.2</v>
      </c>
      <c r="H42" s="27"/>
      <c r="I42" s="28"/>
    </row>
    <row r="43" spans="1:9" ht="140.25" outlineLevel="3">
      <c r="A43" s="47" t="s">
        <v>70</v>
      </c>
      <c r="B43" s="24" t="s">
        <v>69</v>
      </c>
      <c r="C43" s="24" t="s">
        <v>71</v>
      </c>
      <c r="D43" s="24" t="s">
        <v>27</v>
      </c>
      <c r="E43" s="24"/>
      <c r="F43" s="24"/>
      <c r="G43" s="26">
        <v>156</v>
      </c>
      <c r="H43" s="27">
        <v>0</v>
      </c>
      <c r="I43" s="28">
        <v>0</v>
      </c>
    </row>
    <row r="44" spans="1:9" ht="140.25" outlineLevel="3">
      <c r="A44" s="47" t="s">
        <v>70</v>
      </c>
      <c r="B44" s="24" t="s">
        <v>69</v>
      </c>
      <c r="C44" s="24" t="s">
        <v>72</v>
      </c>
      <c r="D44" s="24" t="s">
        <v>27</v>
      </c>
      <c r="E44" s="24"/>
      <c r="F44" s="24"/>
      <c r="G44" s="26">
        <v>152.2</v>
      </c>
      <c r="H44" s="27"/>
      <c r="I44" s="28"/>
    </row>
    <row r="45" spans="1:9" ht="22.5" customHeight="1" outlineLevel="3">
      <c r="A45" s="48" t="s">
        <v>73</v>
      </c>
      <c r="B45" s="25" t="s">
        <v>74</v>
      </c>
      <c r="C45" s="24"/>
      <c r="D45" s="24"/>
      <c r="E45" s="24"/>
      <c r="F45" s="24"/>
      <c r="G45" s="35">
        <f>G46+G48+G52+G58</f>
        <v>8953.59</v>
      </c>
      <c r="H45" s="27"/>
      <c r="I45" s="28"/>
    </row>
    <row r="46" spans="1:9" ht="23.25" customHeight="1" hidden="1" outlineLevel="3">
      <c r="A46" s="47"/>
      <c r="B46" s="24"/>
      <c r="C46" s="24"/>
      <c r="D46" s="24"/>
      <c r="E46" s="24"/>
      <c r="F46" s="24"/>
      <c r="G46" s="26"/>
      <c r="H46" s="27"/>
      <c r="I46" s="28"/>
    </row>
    <row r="47" spans="1:9" s="30" customFormat="1" ht="106.5" customHeight="1" hidden="1" outlineLevel="1">
      <c r="A47" s="49"/>
      <c r="B47" s="24"/>
      <c r="C47" s="24"/>
      <c r="D47" s="24"/>
      <c r="E47" s="24"/>
      <c r="F47" s="24"/>
      <c r="G47" s="26"/>
      <c r="H47" s="27"/>
      <c r="I47" s="28"/>
    </row>
    <row r="48" spans="1:9" s="30" customFormat="1" ht="18.75" customHeight="1" outlineLevel="1">
      <c r="A48" s="49" t="s">
        <v>75</v>
      </c>
      <c r="B48" s="24" t="s">
        <v>76</v>
      </c>
      <c r="C48" s="24"/>
      <c r="D48" s="24"/>
      <c r="E48" s="24"/>
      <c r="F48" s="24"/>
      <c r="G48" s="26">
        <f>G49+G50+G51</f>
        <v>6048</v>
      </c>
      <c r="H48" s="27"/>
      <c r="I48" s="28"/>
    </row>
    <row r="49" spans="1:9" s="30" customFormat="1" ht="114.75" outlineLevel="1">
      <c r="A49" s="50" t="s">
        <v>77</v>
      </c>
      <c r="B49" s="24" t="s">
        <v>76</v>
      </c>
      <c r="C49" s="24" t="s">
        <v>78</v>
      </c>
      <c r="D49" s="24" t="s">
        <v>30</v>
      </c>
      <c r="E49" s="24"/>
      <c r="F49" s="24"/>
      <c r="G49" s="26">
        <v>3394</v>
      </c>
      <c r="H49" s="27"/>
      <c r="I49" s="28"/>
    </row>
    <row r="50" spans="1:9" s="30" customFormat="1" ht="140.25" outlineLevel="1">
      <c r="A50" s="51" t="s">
        <v>79</v>
      </c>
      <c r="B50" s="24" t="s">
        <v>76</v>
      </c>
      <c r="C50" s="24" t="s">
        <v>80</v>
      </c>
      <c r="D50" s="24" t="s">
        <v>27</v>
      </c>
      <c r="E50" s="24"/>
      <c r="F50" s="24"/>
      <c r="G50" s="26">
        <v>100</v>
      </c>
      <c r="H50" s="27"/>
      <c r="I50" s="28"/>
    </row>
    <row r="51" spans="1:9" s="30" customFormat="1" ht="137.25" customHeight="1" outlineLevel="1">
      <c r="A51" s="20" t="s">
        <v>81</v>
      </c>
      <c r="B51" s="24" t="s">
        <v>76</v>
      </c>
      <c r="C51" s="24" t="s">
        <v>82</v>
      </c>
      <c r="D51" s="24" t="s">
        <v>83</v>
      </c>
      <c r="E51" s="24"/>
      <c r="F51" s="24"/>
      <c r="G51" s="26">
        <v>2554</v>
      </c>
      <c r="H51" s="27"/>
      <c r="I51" s="28"/>
    </row>
    <row r="52" spans="1:9" s="30" customFormat="1" ht="30.75" customHeight="1" outlineLevel="1">
      <c r="A52" s="20" t="s">
        <v>84</v>
      </c>
      <c r="B52" s="24" t="s">
        <v>85</v>
      </c>
      <c r="C52" s="24"/>
      <c r="D52" s="24"/>
      <c r="E52" s="24"/>
      <c r="F52" s="24"/>
      <c r="G52" s="26">
        <f>G53+G55+G56+G54+G57</f>
        <v>986.59</v>
      </c>
      <c r="H52" s="27"/>
      <c r="I52" s="28"/>
    </row>
    <row r="53" spans="1:9" ht="63.75" outlineLevel="3">
      <c r="A53" s="20" t="s">
        <v>86</v>
      </c>
      <c r="B53" s="24" t="s">
        <v>85</v>
      </c>
      <c r="C53" s="24" t="s">
        <v>87</v>
      </c>
      <c r="D53" s="24" t="s">
        <v>27</v>
      </c>
      <c r="E53" s="24"/>
      <c r="F53" s="24"/>
      <c r="G53" s="26">
        <v>834.59</v>
      </c>
      <c r="H53" s="27">
        <v>0</v>
      </c>
      <c r="I53" s="28">
        <v>0</v>
      </c>
    </row>
    <row r="54" spans="1:9" ht="25.5" outlineLevel="3">
      <c r="A54" s="20" t="s">
        <v>88</v>
      </c>
      <c r="B54" s="24" t="s">
        <v>85</v>
      </c>
      <c r="C54" s="24" t="s">
        <v>89</v>
      </c>
      <c r="D54" s="24" t="s">
        <v>27</v>
      </c>
      <c r="E54" s="24"/>
      <c r="F54" s="24"/>
      <c r="G54" s="26">
        <v>22</v>
      </c>
      <c r="H54" s="27"/>
      <c r="I54" s="28"/>
    </row>
    <row r="55" spans="1:9" ht="63.75" outlineLevel="3">
      <c r="A55" s="20" t="s">
        <v>90</v>
      </c>
      <c r="B55" s="24" t="s">
        <v>85</v>
      </c>
      <c r="C55" s="24" t="s">
        <v>91</v>
      </c>
      <c r="D55" s="24" t="s">
        <v>27</v>
      </c>
      <c r="E55" s="24"/>
      <c r="F55" s="24"/>
      <c r="G55" s="26">
        <v>15</v>
      </c>
      <c r="H55" s="27">
        <v>0</v>
      </c>
      <c r="I55" s="28">
        <v>0</v>
      </c>
    </row>
    <row r="56" spans="1:9" ht="69" customHeight="1" outlineLevel="3">
      <c r="A56" s="20" t="s">
        <v>92</v>
      </c>
      <c r="B56" s="24" t="s">
        <v>85</v>
      </c>
      <c r="C56" s="24" t="s">
        <v>93</v>
      </c>
      <c r="D56" s="24" t="s">
        <v>27</v>
      </c>
      <c r="E56" s="24"/>
      <c r="F56" s="24"/>
      <c r="G56" s="26">
        <v>21.3</v>
      </c>
      <c r="H56" s="27">
        <v>0</v>
      </c>
      <c r="I56" s="28">
        <v>0</v>
      </c>
    </row>
    <row r="57" spans="1:9" ht="43.5" customHeight="1" outlineLevel="3">
      <c r="A57" s="20" t="s">
        <v>94</v>
      </c>
      <c r="B57" s="24" t="s">
        <v>85</v>
      </c>
      <c r="C57" s="24" t="s">
        <v>95</v>
      </c>
      <c r="D57" s="24" t="s">
        <v>27</v>
      </c>
      <c r="E57" s="24"/>
      <c r="F57" s="24"/>
      <c r="G57" s="26">
        <v>93.7</v>
      </c>
      <c r="H57" s="27"/>
      <c r="I57" s="28"/>
    </row>
    <row r="58" spans="1:9" ht="29.25" customHeight="1" outlineLevel="3">
      <c r="A58" s="20" t="s">
        <v>96</v>
      </c>
      <c r="B58" s="24" t="s">
        <v>97</v>
      </c>
      <c r="C58" s="24"/>
      <c r="D58" s="24"/>
      <c r="E58" s="24"/>
      <c r="F58" s="24"/>
      <c r="G58" s="26">
        <f>G59</f>
        <v>1919</v>
      </c>
      <c r="H58" s="27"/>
      <c r="I58" s="28"/>
    </row>
    <row r="59" spans="1:9" ht="81.75" customHeight="1" outlineLevel="3">
      <c r="A59" s="41" t="s">
        <v>98</v>
      </c>
      <c r="B59" s="37" t="s">
        <v>97</v>
      </c>
      <c r="C59" s="37" t="s">
        <v>99</v>
      </c>
      <c r="D59" s="37" t="s">
        <v>100</v>
      </c>
      <c r="E59" s="52"/>
      <c r="F59" s="52"/>
      <c r="G59" s="26">
        <f>1466+453</f>
        <v>1919</v>
      </c>
      <c r="H59" s="27">
        <v>0</v>
      </c>
      <c r="I59" s="28">
        <v>0</v>
      </c>
    </row>
    <row r="60" spans="1:9" ht="18.75" customHeight="1" outlineLevel="3">
      <c r="A60" s="53" t="s">
        <v>101</v>
      </c>
      <c r="B60" s="45" t="s">
        <v>102</v>
      </c>
      <c r="C60" s="37"/>
      <c r="D60" s="37"/>
      <c r="E60" s="52"/>
      <c r="F60" s="52"/>
      <c r="G60" s="26">
        <f>G61</f>
        <v>128.4</v>
      </c>
      <c r="H60" s="27"/>
      <c r="I60" s="28"/>
    </row>
    <row r="61" spans="1:9" ht="15.75" customHeight="1" outlineLevel="3">
      <c r="A61" s="41" t="s">
        <v>103</v>
      </c>
      <c r="B61" s="37" t="s">
        <v>104</v>
      </c>
      <c r="C61" s="37"/>
      <c r="D61" s="37"/>
      <c r="E61" s="52"/>
      <c r="F61" s="52"/>
      <c r="G61" s="26">
        <f>G62</f>
        <v>128.4</v>
      </c>
      <c r="H61" s="27"/>
      <c r="I61" s="28"/>
    </row>
    <row r="62" spans="1:9" ht="84" customHeight="1" outlineLevel="3">
      <c r="A62" s="20" t="s">
        <v>28</v>
      </c>
      <c r="B62" s="24" t="s">
        <v>104</v>
      </c>
      <c r="C62" s="24" t="s">
        <v>32</v>
      </c>
      <c r="D62" s="24" t="s">
        <v>30</v>
      </c>
      <c r="E62" s="52"/>
      <c r="F62" s="52"/>
      <c r="G62" s="26">
        <v>128.4</v>
      </c>
      <c r="H62" s="27"/>
      <c r="I62" s="28"/>
    </row>
    <row r="63" spans="1:9" ht="21" customHeight="1" outlineLevel="3">
      <c r="A63" s="17" t="s">
        <v>105</v>
      </c>
      <c r="B63" s="25" t="s">
        <v>106</v>
      </c>
      <c r="C63" s="24"/>
      <c r="D63" s="24"/>
      <c r="E63" s="52"/>
      <c r="F63" s="52"/>
      <c r="G63" s="26">
        <f>G64+G71</f>
        <v>5450</v>
      </c>
      <c r="H63" s="27"/>
      <c r="I63" s="28"/>
    </row>
    <row r="64" spans="1:9" ht="21" customHeight="1" outlineLevel="3">
      <c r="A64" s="20" t="s">
        <v>107</v>
      </c>
      <c r="B64" s="24" t="s">
        <v>108</v>
      </c>
      <c r="C64" s="24"/>
      <c r="D64" s="24"/>
      <c r="E64" s="52"/>
      <c r="F64" s="52"/>
      <c r="G64" s="26">
        <f>G65+G67+G69+G70+G66+G68</f>
        <v>5351</v>
      </c>
      <c r="H64" s="27"/>
      <c r="I64" s="28"/>
    </row>
    <row r="65" spans="1:9" s="30" customFormat="1" ht="165.75" outlineLevel="1">
      <c r="A65" s="41" t="s">
        <v>109</v>
      </c>
      <c r="B65" s="37" t="s">
        <v>108</v>
      </c>
      <c r="C65" s="37" t="s">
        <v>110</v>
      </c>
      <c r="D65" s="37" t="s">
        <v>100</v>
      </c>
      <c r="E65" s="25"/>
      <c r="F65" s="25"/>
      <c r="G65" s="26">
        <f>2618-35-227+200</f>
        <v>2556</v>
      </c>
      <c r="H65" s="27">
        <v>0</v>
      </c>
      <c r="I65" s="28">
        <v>0</v>
      </c>
    </row>
    <row r="66" spans="1:9" s="30" customFormat="1" ht="165.75" outlineLevel="1">
      <c r="A66" s="41" t="s">
        <v>111</v>
      </c>
      <c r="B66" s="37" t="s">
        <v>108</v>
      </c>
      <c r="C66" s="37" t="s">
        <v>112</v>
      </c>
      <c r="D66" s="37" t="s">
        <v>100</v>
      </c>
      <c r="E66" s="25"/>
      <c r="F66" s="25"/>
      <c r="G66" s="26">
        <v>35</v>
      </c>
      <c r="H66" s="27"/>
      <c r="I66" s="28"/>
    </row>
    <row r="67" spans="1:9" ht="165.75" outlineLevel="2">
      <c r="A67" s="41" t="s">
        <v>113</v>
      </c>
      <c r="B67" s="37" t="s">
        <v>108</v>
      </c>
      <c r="C67" s="37" t="s">
        <v>114</v>
      </c>
      <c r="D67" s="37" t="s">
        <v>100</v>
      </c>
      <c r="E67" s="24"/>
      <c r="F67" s="24"/>
      <c r="G67" s="26">
        <f>1443-34</f>
        <v>1409</v>
      </c>
      <c r="H67" s="27">
        <v>0</v>
      </c>
      <c r="I67" s="28">
        <v>0</v>
      </c>
    </row>
    <row r="68" spans="1:9" ht="165.75" outlineLevel="2">
      <c r="A68" s="41" t="s">
        <v>115</v>
      </c>
      <c r="B68" s="37" t="s">
        <v>108</v>
      </c>
      <c r="C68" s="37" t="s">
        <v>116</v>
      </c>
      <c r="D68" s="37"/>
      <c r="E68" s="24"/>
      <c r="F68" s="24"/>
      <c r="G68" s="26">
        <v>34</v>
      </c>
      <c r="H68" s="27"/>
      <c r="I68" s="28"/>
    </row>
    <row r="69" spans="1:9" s="58" customFormat="1" ht="124.5" customHeight="1" outlineLevel="3">
      <c r="A69" s="36" t="s">
        <v>117</v>
      </c>
      <c r="B69" s="37" t="s">
        <v>108</v>
      </c>
      <c r="C69" s="37" t="s">
        <v>118</v>
      </c>
      <c r="D69" s="37" t="s">
        <v>100</v>
      </c>
      <c r="E69" s="54"/>
      <c r="F69" s="54"/>
      <c r="G69" s="55">
        <v>6</v>
      </c>
      <c r="H69" s="56"/>
      <c r="I69" s="57"/>
    </row>
    <row r="70" spans="1:9" s="58" customFormat="1" ht="147.75" customHeight="1" outlineLevel="3">
      <c r="A70" s="33" t="s">
        <v>119</v>
      </c>
      <c r="B70" s="37" t="s">
        <v>108</v>
      </c>
      <c r="C70" s="37" t="s">
        <v>120</v>
      </c>
      <c r="D70" s="37" t="s">
        <v>100</v>
      </c>
      <c r="E70" s="54"/>
      <c r="F70" s="54"/>
      <c r="G70" s="55">
        <v>1311</v>
      </c>
      <c r="H70" s="59"/>
      <c r="I70" s="59"/>
    </row>
    <row r="71" spans="1:9" s="58" customFormat="1" ht="29.25" customHeight="1" outlineLevel="3">
      <c r="A71" s="33" t="s">
        <v>121</v>
      </c>
      <c r="B71" s="37" t="s">
        <v>122</v>
      </c>
      <c r="C71" s="37"/>
      <c r="D71" s="37"/>
      <c r="E71" s="54"/>
      <c r="F71" s="54"/>
      <c r="G71" s="55">
        <f>G72</f>
        <v>99</v>
      </c>
      <c r="H71" s="59"/>
      <c r="I71" s="59"/>
    </row>
    <row r="72" spans="1:9" s="58" customFormat="1" ht="129" customHeight="1" outlineLevel="3">
      <c r="A72" s="36" t="s">
        <v>123</v>
      </c>
      <c r="B72" s="37" t="s">
        <v>124</v>
      </c>
      <c r="C72" s="37" t="s">
        <v>125</v>
      </c>
      <c r="D72" s="37" t="s">
        <v>126</v>
      </c>
      <c r="E72" s="52"/>
      <c r="F72" s="52"/>
      <c r="G72" s="26">
        <v>99</v>
      </c>
      <c r="H72" s="59"/>
      <c r="I72" s="59"/>
    </row>
    <row r="73" spans="1:9" s="58" customFormat="1" ht="23.25" customHeight="1" outlineLevel="3">
      <c r="A73" s="39" t="s">
        <v>127</v>
      </c>
      <c r="B73" s="45" t="s">
        <v>128</v>
      </c>
      <c r="C73" s="45"/>
      <c r="D73" s="45"/>
      <c r="E73" s="60"/>
      <c r="F73" s="60"/>
      <c r="G73" s="35">
        <f>G74</f>
        <v>0.5</v>
      </c>
      <c r="H73" s="59"/>
      <c r="I73" s="59"/>
    </row>
    <row r="74" spans="1:9" s="58" customFormat="1" ht="30" customHeight="1" outlineLevel="3">
      <c r="A74" s="36" t="s">
        <v>129</v>
      </c>
      <c r="B74" s="37" t="s">
        <v>128</v>
      </c>
      <c r="C74" s="37" t="s">
        <v>130</v>
      </c>
      <c r="D74" s="37" t="s">
        <v>126</v>
      </c>
      <c r="E74" s="52"/>
      <c r="F74" s="52"/>
      <c r="G74" s="26">
        <v>0.5</v>
      </c>
      <c r="H74" s="59"/>
      <c r="I74" s="59"/>
    </row>
    <row r="75" spans="1:9" s="58" customFormat="1" ht="15.75" customHeight="1" outlineLevel="3">
      <c r="A75" s="61" t="s">
        <v>131</v>
      </c>
      <c r="B75" s="45" t="s">
        <v>132</v>
      </c>
      <c r="C75" s="37"/>
      <c r="D75" s="37"/>
      <c r="E75" s="54"/>
      <c r="F75" s="54"/>
      <c r="G75" s="55">
        <f>G76</f>
        <v>282.5</v>
      </c>
      <c r="H75" s="59"/>
      <c r="I75" s="59"/>
    </row>
    <row r="76" spans="1:9" s="58" customFormat="1" ht="16.5" customHeight="1" outlineLevel="3">
      <c r="A76" s="33" t="s">
        <v>133</v>
      </c>
      <c r="B76" s="37" t="s">
        <v>134</v>
      </c>
      <c r="C76" s="37"/>
      <c r="D76" s="37"/>
      <c r="E76" s="54"/>
      <c r="F76" s="54"/>
      <c r="G76" s="55">
        <f>G77</f>
        <v>282.5</v>
      </c>
      <c r="H76" s="59"/>
      <c r="I76" s="59"/>
    </row>
    <row r="77" spans="1:9" s="58" customFormat="1" ht="85.5" customHeight="1" outlineLevel="3">
      <c r="A77" s="20" t="s">
        <v>28</v>
      </c>
      <c r="B77" s="24" t="s">
        <v>134</v>
      </c>
      <c r="C77" s="24" t="s">
        <v>135</v>
      </c>
      <c r="D77" s="24" t="s">
        <v>30</v>
      </c>
      <c r="E77" s="54"/>
      <c r="F77" s="54"/>
      <c r="G77" s="55">
        <v>282.5</v>
      </c>
      <c r="H77" s="59"/>
      <c r="I77" s="59"/>
    </row>
    <row r="78" spans="1:9" ht="12.75">
      <c r="A78" s="62" t="s">
        <v>136</v>
      </c>
      <c r="B78" s="62"/>
      <c r="C78" s="62"/>
      <c r="D78" s="62"/>
      <c r="E78" s="62"/>
      <c r="F78" s="63"/>
      <c r="G78" s="64">
        <f>G11</f>
        <v>19780.190000000002</v>
      </c>
      <c r="H78" s="65">
        <v>0</v>
      </c>
      <c r="I78" s="65">
        <v>0</v>
      </c>
    </row>
    <row r="79" spans="1:9" ht="12.75">
      <c r="A79" s="44"/>
      <c r="B79" s="44"/>
      <c r="C79" s="44"/>
      <c r="D79" s="44"/>
      <c r="E79" s="44"/>
      <c r="F79" s="44"/>
      <c r="H79" s="44"/>
      <c r="I79" s="44"/>
    </row>
    <row r="80" spans="1:9" ht="12.75" customHeight="1">
      <c r="A80" s="66"/>
      <c r="B80" s="66"/>
      <c r="C80" s="66"/>
      <c r="D80" s="66"/>
      <c r="E80" s="66"/>
      <c r="F80" s="66"/>
      <c r="G80" s="66"/>
      <c r="H80" s="66"/>
      <c r="I80" s="66"/>
    </row>
  </sheetData>
  <sheetProtection selectLockedCells="1" selectUnlockedCells="1"/>
  <mergeCells count="5">
    <mergeCell ref="A6:G6"/>
    <mergeCell ref="A7:G7"/>
    <mergeCell ref="A9:I9"/>
    <mergeCell ref="A78:E78"/>
    <mergeCell ref="A80:I80"/>
  </mergeCells>
  <printOptions/>
  <pageMargins left="0.7875" right="0.7875" top="0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2014-05-22T06:52:34Z</cp:lastPrinted>
  <dcterms:modified xsi:type="dcterms:W3CDTF">2014-05-22T06:52:56Z</dcterms:modified>
  <cp:category/>
  <cp:version/>
  <cp:contentType/>
  <cp:contentStatus/>
</cp:coreProperties>
</file>